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3" sheetId="1" r:id="rId1"/>
  </sheets>
  <definedNames>
    <definedName name="_xlnm.Print_Titles" localSheetId="0">'TK HK3'!$5:$6</definedName>
  </definedNames>
  <calcPr fullCalcOnLoad="1"/>
</workbook>
</file>

<file path=xl/sharedStrings.xml><?xml version="1.0" encoding="utf-8"?>
<sst xmlns="http://schemas.openxmlformats.org/spreadsheetml/2006/main" count="119" uniqueCount="113">
  <si>
    <t>STT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</si>
  <si>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</si>
  <si>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</si>
  <si>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</si>
  <si>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</si>
  <si>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</si>
  <si>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</si>
  <si>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</si>
  <si>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</si>
  <si>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</si>
  <si>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</si>
  <si>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</si>
  <si>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</si>
  <si>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</si>
  <si>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</si>
  <si>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</si>
  <si>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</si>
  <si>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Anh</t>
  </si>
  <si>
    <t>Hiếu</t>
  </si>
  <si>
    <t>Hùng</t>
  </si>
  <si>
    <t>Hưng</t>
  </si>
  <si>
    <t>Minh</t>
  </si>
  <si>
    <t>Nam</t>
  </si>
  <si>
    <t>Thành</t>
  </si>
  <si>
    <t>Tùng</t>
  </si>
  <si>
    <t>Đỗ Hoàng</t>
  </si>
  <si>
    <t xml:space="preserve">Nguyễn Thị </t>
  </si>
  <si>
    <t xml:space="preserve">Bùi Nguyên </t>
  </si>
  <si>
    <t>Chiến</t>
  </si>
  <si>
    <t xml:space="preserve">Vũ Đức </t>
  </si>
  <si>
    <t>Chung</t>
  </si>
  <si>
    <t xml:space="preserve">Trịnh Xuân </t>
  </si>
  <si>
    <t>Định</t>
  </si>
  <si>
    <t>Hiên</t>
  </si>
  <si>
    <t>Hiền</t>
  </si>
  <si>
    <t xml:space="preserve">Nguyễn Trung </t>
  </si>
  <si>
    <t xml:space="preserve">Phạm Văn </t>
  </si>
  <si>
    <t>Hoà</t>
  </si>
  <si>
    <t>Nguyễn Huy</t>
  </si>
  <si>
    <t xml:space="preserve">Lương Đăng </t>
  </si>
  <si>
    <t xml:space="preserve">Nguyễn Thành </t>
  </si>
  <si>
    <t xml:space="preserve">Phạm Gia </t>
  </si>
  <si>
    <t>Huy</t>
  </si>
  <si>
    <t xml:space="preserve">Trần Thị Diệu </t>
  </si>
  <si>
    <t>Linh</t>
  </si>
  <si>
    <t xml:space="preserve">Dương Quang </t>
  </si>
  <si>
    <t>Long</t>
  </si>
  <si>
    <t xml:space="preserve">Phùng  Đức </t>
  </si>
  <si>
    <t xml:space="preserve">Nguyễn Thế </t>
  </si>
  <si>
    <t xml:space="preserve">Nguyễn Trung  </t>
  </si>
  <si>
    <t xml:space="preserve">Thiên </t>
  </si>
  <si>
    <t xml:space="preserve">Nguyễn Đức </t>
  </si>
  <si>
    <t>Thịnh</t>
  </si>
  <si>
    <t xml:space="preserve">Vũ Dương </t>
  </si>
  <si>
    <t>Thụ</t>
  </si>
  <si>
    <t>Thuỳ</t>
  </si>
  <si>
    <t xml:space="preserve">Lương  Xuân </t>
  </si>
  <si>
    <t xml:space="preserve">Tiệp </t>
  </si>
  <si>
    <t xml:space="preserve">Hoàng Thị </t>
  </si>
  <si>
    <t>Trang</t>
  </si>
  <si>
    <t>Tú</t>
  </si>
  <si>
    <t xml:space="preserve">Vũ Minh </t>
  </si>
  <si>
    <t>Tuấn</t>
  </si>
  <si>
    <t xml:space="preserve">Ninh Văn </t>
  </si>
  <si>
    <t xml:space="preserve">Lê Văn </t>
  </si>
  <si>
    <t>Tường</t>
  </si>
  <si>
    <t>Vân</t>
  </si>
  <si>
    <t>Nguyễn Thị Bích</t>
  </si>
  <si>
    <t>Ngành: Điện công nghiệp và dân dụng</t>
  </si>
  <si>
    <t xml:space="preserve">   Hải Phòng, ngày      tháng         năm 2016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</si>
  <si>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</si>
  <si>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</si>
  <si>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</si>
  <si>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</si>
  <si>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</si>
  <si>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</si>
  <si>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</si>
  <si>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</si>
  <si>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</si>
  <si>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 xml:space="preserve">M13: Đo lường điện và cảm biến </t>
  </si>
  <si>
    <t>M14: Cung cấp điện</t>
  </si>
  <si>
    <t>M15: Ứng phó biến đổi khí hậu</t>
  </si>
  <si>
    <t>M16: Giáo dục thể chất</t>
  </si>
  <si>
    <t>M12: Máy điện</t>
  </si>
  <si>
    <t>M18: Tin học</t>
  </si>
  <si>
    <t>M19: Vẽ thiết kế điện</t>
  </si>
  <si>
    <t>M20: Truyền động điện</t>
  </si>
  <si>
    <t>M17: Điều khiển khí nén</t>
  </si>
  <si>
    <t>Thi lại M18</t>
  </si>
  <si>
    <t>Thi lại M13, M18;
Học lại M12, M16, M17, M19, M20</t>
  </si>
  <si>
    <t>Thi lại: M15,</t>
  </si>
  <si>
    <t>Học lại M14, M15, M19;
Thi lại M18</t>
  </si>
  <si>
    <t>Học lại M15</t>
  </si>
  <si>
    <t>Thi lại M12, M13, M18;
Học lại M14, M19, M20</t>
  </si>
  <si>
    <t>Học lại M12, M13, M14, M15, M16, M19, M20
Thi lại M18</t>
  </si>
  <si>
    <t>Học lại M12, M15, M16, M17; Thi lại M13, M18, M20</t>
  </si>
  <si>
    <t>Học lại M16, M18</t>
  </si>
  <si>
    <t>Học lại M17, M19; Thi lại M20</t>
  </si>
  <si>
    <t>Thi lại M12, M18; Học lại M16, M19, M20</t>
  </si>
  <si>
    <t>Thi lại M12, M14, M20; Học lại M15, M17, M19</t>
  </si>
  <si>
    <t>Thi lại M20; Học lại M16</t>
  </si>
  <si>
    <t>Thi lại M12, M18; Học lại M19</t>
  </si>
  <si>
    <t>Thi lại M12, M13, M20; Học lại M16, M17, M19</t>
  </si>
  <si>
    <t>Học lại M15; Thi lại M17</t>
  </si>
  <si>
    <t>Học lại M12, M17, M19; Thi lại M18, M20</t>
  </si>
  <si>
    <t>Kém: 8/28 = 28.6%</t>
  </si>
  <si>
    <t>Khá: 2/28= 7.1%</t>
  </si>
  <si>
    <t xml:space="preserve">TB: 6/28 = 21.4% </t>
  </si>
  <si>
    <t xml:space="preserve">Yếu: 3/28 = 10.7% </t>
  </si>
  <si>
    <t xml:space="preserve">TB khá: 9/28 = 32.2% </t>
  </si>
  <si>
    <t>BẢNG TỔNG KẾT HỌC KỲ 3- LỚP Đ09-15
NĂM HỌC 2016 - 2017</t>
  </si>
  <si>
    <t>Học lại M14, M16, M19, M20</t>
  </si>
  <si>
    <t>Thi lại M13; Học lại M16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</si>
</sst>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  <numFmt numFmtId="180" formatCode="#,##0.000"/>
  </numFmts>
  <fonts count="64">
    <font>
      <sz val="10"/>
      <name val="Arial"/>
      <family val="0"/>
    </font>
    <font>
      <sz val="10"/>
      <name val=".VnTime"/>
      <family val="2"/>
    </font>
    <font>
      <b/>
      <sz val="10"/>
      <name val=".VnArial Narrow"/>
      <family val="2"/>
    </font>
    <font>
      <sz val="12"/>
      <name val=".VnArial Narrow"/>
      <family val="2"/>
    </font>
    <font>
      <sz val="11"/>
      <name val=".VnTime"/>
      <family val="2"/>
    </font>
    <font>
      <sz val="12"/>
      <name val=".VnTime"/>
      <family val="2"/>
    </font>
    <font>
      <sz val="10"/>
      <color indexed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"/>
      <family val="2"/>
    </font>
    <font>
      <sz val="14"/>
      <name val=".VnAristote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.VnTime"/>
      <family val="2"/>
    </font>
    <font>
      <sz val="9"/>
      <name val=".VnArial Narrow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178" fontId="1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178" fontId="16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178" fontId="12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3" fillId="0" borderId="10" xfId="0" applyFont="1" applyBorder="1" applyAlignment="1" quotePrefix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 wrapText="1"/>
    </xf>
    <xf numFmtId="1" fontId="23" fillId="32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78" fontId="29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78" fontId="16" fillId="32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 applyProtection="1">
      <alignment horizontal="center" vertical="center"/>
      <protection/>
    </xf>
    <xf numFmtId="179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16" fillId="4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178" fontId="22" fillId="0" borderId="14" xfId="0" applyNumberFormat="1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178" fontId="28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476250</xdr:rowOff>
    </xdr:from>
    <xdr:to>
      <xdr:col>16</xdr:col>
      <xdr:colOff>142875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4991100" y="476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9525</xdr:rowOff>
    </xdr:from>
    <xdr:to>
      <xdr:col>4</xdr:col>
      <xdr:colOff>104775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495300" y="62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39</xdr:row>
      <xdr:rowOff>238125</xdr:rowOff>
    </xdr:from>
    <xdr:to>
      <xdr:col>17</xdr:col>
      <xdr:colOff>0</xdr:colOff>
      <xdr:row>39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23825" y="1190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35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4.140625" style="2" customWidth="1"/>
    <col min="2" max="2" width="15.421875" style="1" customWidth="1"/>
    <col min="3" max="3" width="7.8515625" style="3" customWidth="1"/>
    <col min="4" max="12" width="4.7109375" style="1" customWidth="1"/>
    <col min="13" max="13" width="7.421875" style="1" customWidth="1"/>
    <col min="14" max="14" width="7.8515625" style="11" customWidth="1"/>
    <col min="15" max="15" width="7.8515625" style="1" customWidth="1"/>
    <col min="16" max="16" width="8.00390625" style="1" customWidth="1"/>
    <col min="17" max="17" width="35.28125" style="1" customWidth="1"/>
    <col min="18" max="16384" width="9.140625" style="1" customWidth="1"/>
  </cols>
  <sheetData>
    <row r="1" spans="1:17" ht="48.75" customHeight="1">
      <c r="A1" s="56" t="s">
        <v>4</v>
      </c>
      <c r="B1" s="56"/>
      <c r="C1" s="56"/>
      <c r="D1" s="56"/>
      <c r="E1" s="56"/>
      <c r="F1" s="56"/>
      <c r="G1" s="60" t="s">
        <v>5</v>
      </c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48.75" customHeigh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4" ht="22.5" customHeight="1">
      <c r="A3" s="29"/>
      <c r="B3" s="38" t="s">
        <v>2</v>
      </c>
      <c r="C3" s="20"/>
      <c r="D3" s="31"/>
      <c r="E3" s="31"/>
      <c r="F3" s="31"/>
      <c r="G3" s="20"/>
      <c r="H3" s="20"/>
      <c r="I3" s="20"/>
      <c r="J3" s="20"/>
      <c r="K3" s="20"/>
      <c r="L3" s="20"/>
      <c r="M3" s="63" t="s">
        <v>68</v>
      </c>
      <c r="N3" s="63"/>
      <c r="O3" s="63"/>
      <c r="P3" s="63"/>
      <c r="Q3" s="63"/>
      <c r="R3" s="16"/>
      <c r="S3" s="16"/>
      <c r="T3" s="16"/>
      <c r="U3" s="16"/>
      <c r="V3" s="16"/>
      <c r="W3" s="16"/>
      <c r="X3" s="16"/>
    </row>
    <row r="4" spans="1:17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6"/>
    </row>
    <row r="5" spans="1:17" s="5" customFormat="1" ht="15.75" customHeight="1">
      <c r="A5" s="66" t="s">
        <v>0</v>
      </c>
      <c r="B5" s="68" t="s">
        <v>6</v>
      </c>
      <c r="C5" s="69"/>
      <c r="D5" s="45" t="s">
        <v>70</v>
      </c>
      <c r="E5" s="45" t="s">
        <v>71</v>
      </c>
      <c r="F5" s="45" t="s">
        <v>72</v>
      </c>
      <c r="G5" s="45" t="s">
        <v>73</v>
      </c>
      <c r="H5" s="45" t="s">
        <v>74</v>
      </c>
      <c r="I5" s="45" t="s">
        <v>75</v>
      </c>
      <c r="J5" s="45" t="s">
        <v>76</v>
      </c>
      <c r="K5" s="45" t="s">
        <v>77</v>
      </c>
      <c r="L5" s="45" t="s">
        <v>78</v>
      </c>
      <c r="M5" s="57" t="s">
        <v>7</v>
      </c>
      <c r="N5" s="57" t="s">
        <v>8</v>
      </c>
      <c r="O5" s="57" t="s">
        <v>9</v>
      </c>
      <c r="P5" s="57" t="s">
        <v>10</v>
      </c>
      <c r="Q5" s="66" t="s">
        <v>3</v>
      </c>
    </row>
    <row r="6" spans="1:17" s="13" customFormat="1" ht="18" customHeight="1">
      <c r="A6" s="67"/>
      <c r="B6" s="70"/>
      <c r="C6" s="71"/>
      <c r="D6" s="42">
        <v>4</v>
      </c>
      <c r="E6" s="42">
        <v>3</v>
      </c>
      <c r="F6" s="42">
        <v>5</v>
      </c>
      <c r="G6" s="42">
        <v>2</v>
      </c>
      <c r="H6" s="43">
        <v>2</v>
      </c>
      <c r="I6" s="43">
        <v>3</v>
      </c>
      <c r="J6" s="43">
        <v>3</v>
      </c>
      <c r="K6" s="43">
        <v>3</v>
      </c>
      <c r="L6" s="43">
        <v>3</v>
      </c>
      <c r="M6" s="58"/>
      <c r="N6" s="58"/>
      <c r="O6" s="58"/>
      <c r="P6" s="58"/>
      <c r="Q6" s="67"/>
    </row>
    <row r="7" spans="1:17" s="13" customFormat="1" ht="22.5" customHeight="1">
      <c r="A7" s="41">
        <v>1</v>
      </c>
      <c r="B7" s="46" t="s">
        <v>25</v>
      </c>
      <c r="C7" s="47" t="s">
        <v>17</v>
      </c>
      <c r="D7" s="48">
        <v>7.44</v>
      </c>
      <c r="E7" s="48">
        <v>6.36</v>
      </c>
      <c r="F7" s="48">
        <v>6.4</v>
      </c>
      <c r="G7" s="48">
        <v>7</v>
      </c>
      <c r="H7" s="48">
        <v>7</v>
      </c>
      <c r="I7" s="48">
        <v>5.96</v>
      </c>
      <c r="J7" s="48">
        <v>6.76</v>
      </c>
      <c r="K7" s="48">
        <v>7</v>
      </c>
      <c r="L7" s="48">
        <v>6.24</v>
      </c>
      <c r="M7" s="49">
        <f>(D7*$D$6+E7*$E$6+F7*$F$6+G7*$G$6+H7*$H$6)/SUM($D$6:$H$6)</f>
        <v>6.8025</v>
      </c>
      <c r="N7" s="50" t="str">
        <f aca="true" t="shared" si="0" ref="N7:N34">IF(M7&gt;=8.96,"Xuất sắc",IF(M7&gt;=7.96,"Giỏi",IF(M7&gt;=6.96,"Khá",IF(M7&gt;=5.96,"TB Khá",IF(M7&gt;=4.96,"Trung bình",IF(M7&gt;=4,"Yếu","Kém"))))))</f>
        <v>TB Khá</v>
      </c>
      <c r="O7" s="51">
        <v>8</v>
      </c>
      <c r="P7" s="52" t="str">
        <f>IF(O7&lt;5,"Yếu",IF(O7&lt;6,"Trung bình",IF(O7&lt;7,"TB Khá",IF(O7&lt;8,"Khá",IF(O7&lt;9,"Tốt","Xuất sắc")))))</f>
        <v>Tốt</v>
      </c>
      <c r="Q7" s="44"/>
    </row>
    <row r="8" spans="1:17" s="13" customFormat="1" ht="22.5" customHeight="1">
      <c r="A8" s="41">
        <v>2</v>
      </c>
      <c r="B8" s="46" t="s">
        <v>27</v>
      </c>
      <c r="C8" s="47" t="s">
        <v>28</v>
      </c>
      <c r="D8" s="48">
        <v>2</v>
      </c>
      <c r="E8" s="48">
        <v>5.84</v>
      </c>
      <c r="F8" s="48">
        <v>5.08</v>
      </c>
      <c r="G8" s="48">
        <v>7.2</v>
      </c>
      <c r="H8" s="48">
        <v>0</v>
      </c>
      <c r="I8" s="48">
        <v>5.96</v>
      </c>
      <c r="J8" s="48">
        <v>2.24</v>
      </c>
      <c r="K8" s="48">
        <v>0</v>
      </c>
      <c r="L8" s="48">
        <v>0</v>
      </c>
      <c r="M8" s="49">
        <f aca="true" t="shared" si="1" ref="M8:M34">(D8*$D$6+E8*$E$6+F8*$F$6+G8*$G$6+H8*$H$6)/SUM($D$6:$H$6)</f>
        <v>4.0825000000000005</v>
      </c>
      <c r="N8" s="50" t="str">
        <f t="shared" si="0"/>
        <v>Yếu</v>
      </c>
      <c r="O8" s="51">
        <v>6</v>
      </c>
      <c r="P8" s="52" t="str">
        <f aca="true" t="shared" si="2" ref="P8:P34">IF(O8&lt;5,"Yếu",IF(O8&lt;6,"Trung bình",IF(O8&lt;7,"TB Khá",IF(O8&lt;8,"Khá",IF(O8&lt;9,"Tốt","Xuất sắc")))))</f>
        <v>TB Khá</v>
      </c>
      <c r="Q8" s="54" t="s">
        <v>98</v>
      </c>
    </row>
    <row r="9" spans="1:17" s="13" customFormat="1" ht="22.5" customHeight="1">
      <c r="A9" s="41">
        <v>3</v>
      </c>
      <c r="B9" s="46" t="s">
        <v>29</v>
      </c>
      <c r="C9" s="47" t="s">
        <v>30</v>
      </c>
      <c r="D9" s="48">
        <v>2.12</v>
      </c>
      <c r="E9" s="48">
        <v>5.64</v>
      </c>
      <c r="F9" s="48">
        <v>3.2</v>
      </c>
      <c r="G9" s="48">
        <v>0</v>
      </c>
      <c r="H9" s="48">
        <v>6.84</v>
      </c>
      <c r="I9" s="48">
        <v>0</v>
      </c>
      <c r="J9" s="48">
        <v>5.84</v>
      </c>
      <c r="K9" s="48">
        <v>0</v>
      </c>
      <c r="L9" s="48">
        <v>2.24</v>
      </c>
      <c r="M9" s="49">
        <f t="shared" si="1"/>
        <v>3.4425</v>
      </c>
      <c r="N9" s="50" t="str">
        <f t="shared" si="0"/>
        <v>Kém</v>
      </c>
      <c r="O9" s="51">
        <v>5</v>
      </c>
      <c r="P9" s="52" t="str">
        <f t="shared" si="2"/>
        <v>Trung bình</v>
      </c>
      <c r="Q9" s="54" t="s">
        <v>99</v>
      </c>
    </row>
    <row r="10" spans="1:17" s="13" customFormat="1" ht="22.5" customHeight="1">
      <c r="A10" s="41">
        <v>4</v>
      </c>
      <c r="B10" s="46" t="s">
        <v>31</v>
      </c>
      <c r="C10" s="47" t="s">
        <v>32</v>
      </c>
      <c r="D10" s="48">
        <v>6.32</v>
      </c>
      <c r="E10" s="48">
        <v>6.48</v>
      </c>
      <c r="F10" s="48">
        <v>6.68</v>
      </c>
      <c r="G10" s="48">
        <v>8</v>
      </c>
      <c r="H10" s="48">
        <v>7</v>
      </c>
      <c r="I10" s="48">
        <v>6.76</v>
      </c>
      <c r="J10" s="48">
        <v>2.24</v>
      </c>
      <c r="K10" s="48">
        <v>5.28</v>
      </c>
      <c r="L10" s="48">
        <v>6.84</v>
      </c>
      <c r="M10" s="49">
        <f t="shared" si="1"/>
        <v>6.7575</v>
      </c>
      <c r="N10" s="50" t="str">
        <f t="shared" si="0"/>
        <v>TB Khá</v>
      </c>
      <c r="O10" s="51">
        <v>7</v>
      </c>
      <c r="P10" s="52" t="str">
        <f t="shared" si="2"/>
        <v>Khá</v>
      </c>
      <c r="Q10" s="54" t="s">
        <v>88</v>
      </c>
    </row>
    <row r="11" spans="1:17" s="13" customFormat="1" ht="22.5" customHeight="1">
      <c r="A11" s="41">
        <v>5</v>
      </c>
      <c r="B11" s="46" t="s">
        <v>26</v>
      </c>
      <c r="C11" s="47" t="s">
        <v>33</v>
      </c>
      <c r="D11" s="48">
        <v>6.72</v>
      </c>
      <c r="E11" s="48">
        <v>5.76</v>
      </c>
      <c r="F11" s="48">
        <v>6.76</v>
      </c>
      <c r="G11" s="48">
        <v>7</v>
      </c>
      <c r="H11" s="48">
        <v>0</v>
      </c>
      <c r="I11" s="48">
        <v>6.36</v>
      </c>
      <c r="J11" s="48">
        <v>6.76</v>
      </c>
      <c r="K11" s="48">
        <v>5.68</v>
      </c>
      <c r="L11" s="48">
        <v>2.44</v>
      </c>
      <c r="M11" s="49">
        <f t="shared" si="1"/>
        <v>5.7475</v>
      </c>
      <c r="N11" s="50" t="str">
        <f t="shared" si="0"/>
        <v>Trung bình</v>
      </c>
      <c r="O11" s="51">
        <v>7</v>
      </c>
      <c r="P11" s="52" t="str">
        <f t="shared" si="2"/>
        <v>Khá</v>
      </c>
      <c r="Q11" s="54" t="s">
        <v>100</v>
      </c>
    </row>
    <row r="12" spans="1:17" s="13" customFormat="1" ht="22.5" customHeight="1">
      <c r="A12" s="41">
        <v>6</v>
      </c>
      <c r="B12" s="46" t="s">
        <v>26</v>
      </c>
      <c r="C12" s="47" t="s">
        <v>34</v>
      </c>
      <c r="D12" s="48">
        <v>6.84</v>
      </c>
      <c r="E12" s="48">
        <v>6.48</v>
      </c>
      <c r="F12" s="48">
        <v>6.16</v>
      </c>
      <c r="G12" s="48">
        <v>6.4</v>
      </c>
      <c r="H12" s="48">
        <v>7.68</v>
      </c>
      <c r="I12" s="48">
        <v>5.84</v>
      </c>
      <c r="J12" s="48">
        <v>7</v>
      </c>
      <c r="K12" s="48">
        <v>6</v>
      </c>
      <c r="L12" s="48">
        <v>6.76</v>
      </c>
      <c r="M12" s="49">
        <f t="shared" si="1"/>
        <v>6.609999999999999</v>
      </c>
      <c r="N12" s="50" t="str">
        <f t="shared" si="0"/>
        <v>TB Khá</v>
      </c>
      <c r="O12" s="51">
        <v>8</v>
      </c>
      <c r="P12" s="52" t="str">
        <f t="shared" si="2"/>
        <v>Tốt</v>
      </c>
      <c r="Q12" s="54"/>
    </row>
    <row r="13" spans="1:17" s="13" customFormat="1" ht="22.5" customHeight="1">
      <c r="A13" s="41">
        <v>7</v>
      </c>
      <c r="B13" s="46" t="s">
        <v>35</v>
      </c>
      <c r="C13" s="47" t="s">
        <v>18</v>
      </c>
      <c r="D13" s="48">
        <v>0</v>
      </c>
      <c r="E13" s="48">
        <v>2</v>
      </c>
      <c r="F13" s="48">
        <v>5.16</v>
      </c>
      <c r="G13" s="48">
        <v>5.6</v>
      </c>
      <c r="H13" s="48">
        <v>0</v>
      </c>
      <c r="I13" s="48">
        <v>0</v>
      </c>
      <c r="J13" s="48">
        <v>2.56</v>
      </c>
      <c r="K13" s="48">
        <v>0</v>
      </c>
      <c r="L13" s="48">
        <v>0</v>
      </c>
      <c r="M13" s="49">
        <f t="shared" si="1"/>
        <v>2.6875</v>
      </c>
      <c r="N13" s="50" t="str">
        <f t="shared" si="0"/>
        <v>Kém</v>
      </c>
      <c r="O13" s="51">
        <v>5</v>
      </c>
      <c r="P13" s="52" t="str">
        <f t="shared" si="2"/>
        <v>Trung bình</v>
      </c>
      <c r="Q13" s="54" t="s">
        <v>89</v>
      </c>
    </row>
    <row r="14" spans="1:17" s="13" customFormat="1" ht="22.5" customHeight="1">
      <c r="A14" s="41">
        <v>8</v>
      </c>
      <c r="B14" s="46" t="s">
        <v>36</v>
      </c>
      <c r="C14" s="47" t="s">
        <v>37</v>
      </c>
      <c r="D14" s="48">
        <v>5.6</v>
      </c>
      <c r="E14" s="48">
        <v>5.6</v>
      </c>
      <c r="F14" s="48">
        <v>5</v>
      </c>
      <c r="G14" s="48">
        <v>5.4</v>
      </c>
      <c r="H14" s="48">
        <v>7.76</v>
      </c>
      <c r="I14" s="48">
        <v>0</v>
      </c>
      <c r="J14" s="48">
        <v>6</v>
      </c>
      <c r="K14" s="48">
        <v>0</v>
      </c>
      <c r="L14" s="48">
        <v>2</v>
      </c>
      <c r="M14" s="49">
        <f t="shared" si="1"/>
        <v>5.657499999999999</v>
      </c>
      <c r="N14" s="50" t="str">
        <f t="shared" si="0"/>
        <v>Trung bình</v>
      </c>
      <c r="O14" s="51">
        <v>6.5</v>
      </c>
      <c r="P14" s="52" t="str">
        <f t="shared" si="2"/>
        <v>TB Khá</v>
      </c>
      <c r="Q14" s="54" t="s">
        <v>97</v>
      </c>
    </row>
    <row r="15" spans="1:17" s="13" customFormat="1" ht="22.5" customHeight="1">
      <c r="A15" s="41">
        <v>9</v>
      </c>
      <c r="B15" s="46" t="s">
        <v>38</v>
      </c>
      <c r="C15" s="47" t="s">
        <v>19</v>
      </c>
      <c r="D15" s="48">
        <v>6.56</v>
      </c>
      <c r="E15" s="48">
        <v>5.6</v>
      </c>
      <c r="F15" s="48">
        <v>6.44</v>
      </c>
      <c r="G15" s="48">
        <v>2</v>
      </c>
      <c r="H15" s="48">
        <v>7.76</v>
      </c>
      <c r="I15" s="48">
        <v>6.04</v>
      </c>
      <c r="J15" s="48">
        <v>6.76</v>
      </c>
      <c r="K15" s="48">
        <v>7</v>
      </c>
      <c r="L15" s="48">
        <v>5.6</v>
      </c>
      <c r="M15" s="49">
        <f t="shared" si="1"/>
        <v>5.922499999999999</v>
      </c>
      <c r="N15" s="50" t="str">
        <f t="shared" si="0"/>
        <v>Trung bình</v>
      </c>
      <c r="O15" s="51">
        <v>7.7</v>
      </c>
      <c r="P15" s="52" t="str">
        <f t="shared" si="2"/>
        <v>Khá</v>
      </c>
      <c r="Q15" s="54" t="s">
        <v>90</v>
      </c>
    </row>
    <row r="16" spans="1:17" s="13" customFormat="1" ht="22.5" customHeight="1">
      <c r="A16" s="41">
        <v>10</v>
      </c>
      <c r="B16" s="46" t="s">
        <v>39</v>
      </c>
      <c r="C16" s="47" t="s">
        <v>20</v>
      </c>
      <c r="D16" s="48">
        <v>6.44</v>
      </c>
      <c r="E16" s="48">
        <v>5.72</v>
      </c>
      <c r="F16" s="53">
        <v>0</v>
      </c>
      <c r="G16" s="48">
        <v>0</v>
      </c>
      <c r="H16" s="48">
        <v>7.68</v>
      </c>
      <c r="I16" s="48">
        <v>5.52</v>
      </c>
      <c r="J16" s="48">
        <v>2.48</v>
      </c>
      <c r="K16" s="48">
        <v>0</v>
      </c>
      <c r="L16" s="48">
        <v>6.72</v>
      </c>
      <c r="M16" s="49">
        <f t="shared" si="1"/>
        <v>3.6425</v>
      </c>
      <c r="N16" s="50" t="str">
        <f t="shared" si="0"/>
        <v>Kém</v>
      </c>
      <c r="O16" s="51">
        <v>5.5</v>
      </c>
      <c r="P16" s="52" t="str">
        <f t="shared" si="2"/>
        <v>Trung bình</v>
      </c>
      <c r="Q16" s="54" t="s">
        <v>91</v>
      </c>
    </row>
    <row r="17" spans="1:17" s="13" customFormat="1" ht="22.5" customHeight="1">
      <c r="A17" s="41">
        <v>11</v>
      </c>
      <c r="B17" s="46" t="s">
        <v>40</v>
      </c>
      <c r="C17" s="47" t="s">
        <v>20</v>
      </c>
      <c r="D17" s="48">
        <v>6</v>
      </c>
      <c r="E17" s="48">
        <v>5.88</v>
      </c>
      <c r="F17" s="48">
        <v>5.6</v>
      </c>
      <c r="G17" s="48">
        <v>0</v>
      </c>
      <c r="H17" s="48">
        <v>8.44</v>
      </c>
      <c r="I17" s="48">
        <v>5.36</v>
      </c>
      <c r="J17" s="48">
        <v>6.76</v>
      </c>
      <c r="K17" s="48">
        <v>5.72</v>
      </c>
      <c r="L17" s="48">
        <v>6.08</v>
      </c>
      <c r="M17" s="49">
        <f t="shared" si="1"/>
        <v>5.4075</v>
      </c>
      <c r="N17" s="50" t="str">
        <f t="shared" si="0"/>
        <v>Trung bình</v>
      </c>
      <c r="O17" s="51">
        <v>6.5</v>
      </c>
      <c r="P17" s="52" t="str">
        <f t="shared" si="2"/>
        <v>TB Khá</v>
      </c>
      <c r="Q17" s="54" t="s">
        <v>92</v>
      </c>
    </row>
    <row r="18" spans="1:17" s="13" customFormat="1" ht="22.5" customHeight="1">
      <c r="A18" s="41">
        <v>12</v>
      </c>
      <c r="B18" s="46" t="s">
        <v>41</v>
      </c>
      <c r="C18" s="47" t="s">
        <v>42</v>
      </c>
      <c r="D18" s="48">
        <v>6.6</v>
      </c>
      <c r="E18" s="48">
        <v>6.24</v>
      </c>
      <c r="F18" s="48">
        <v>5.64</v>
      </c>
      <c r="G18" s="48">
        <v>6</v>
      </c>
      <c r="H18" s="48">
        <v>7.76</v>
      </c>
      <c r="I18" s="48">
        <v>5.36</v>
      </c>
      <c r="J18" s="48">
        <v>6.76</v>
      </c>
      <c r="K18" s="48">
        <v>5.72</v>
      </c>
      <c r="L18" s="48">
        <v>5.52</v>
      </c>
      <c r="M18" s="49">
        <f t="shared" si="1"/>
        <v>6.302499999999999</v>
      </c>
      <c r="N18" s="50" t="str">
        <f t="shared" si="0"/>
        <v>TB Khá</v>
      </c>
      <c r="O18" s="51">
        <v>7.7</v>
      </c>
      <c r="P18" s="52" t="str">
        <f t="shared" si="2"/>
        <v>Khá</v>
      </c>
      <c r="Q18" s="54"/>
    </row>
    <row r="19" spans="1:17" s="13" customFormat="1" ht="22.5" customHeight="1">
      <c r="A19" s="41">
        <v>13</v>
      </c>
      <c r="B19" s="46" t="s">
        <v>43</v>
      </c>
      <c r="C19" s="47" t="s">
        <v>44</v>
      </c>
      <c r="D19" s="48">
        <v>5.88</v>
      </c>
      <c r="E19" s="48">
        <v>3.6</v>
      </c>
      <c r="F19" s="48">
        <v>5.76</v>
      </c>
      <c r="G19" s="48">
        <v>7</v>
      </c>
      <c r="H19" s="48">
        <v>0</v>
      </c>
      <c r="I19" s="48">
        <v>6.16</v>
      </c>
      <c r="J19" s="48">
        <v>7.6</v>
      </c>
      <c r="K19" s="48">
        <v>5.72</v>
      </c>
      <c r="L19" s="48">
        <v>6.28</v>
      </c>
      <c r="M19" s="49">
        <f t="shared" si="1"/>
        <v>4.82</v>
      </c>
      <c r="N19" s="50" t="str">
        <f t="shared" si="0"/>
        <v>Yếu</v>
      </c>
      <c r="O19" s="51">
        <v>6.5</v>
      </c>
      <c r="P19" s="52" t="str">
        <f t="shared" si="2"/>
        <v>TB Khá</v>
      </c>
      <c r="Q19" s="54" t="s">
        <v>112</v>
      </c>
    </row>
    <row r="20" spans="1:17" s="13" customFormat="1" ht="22.5" customHeight="1">
      <c r="A20" s="41">
        <v>14</v>
      </c>
      <c r="B20" s="46" t="s">
        <v>45</v>
      </c>
      <c r="C20" s="47" t="s">
        <v>46</v>
      </c>
      <c r="D20" s="48">
        <v>7.44</v>
      </c>
      <c r="E20" s="48">
        <v>6.36</v>
      </c>
      <c r="F20" s="48">
        <v>6.92</v>
      </c>
      <c r="G20" s="48">
        <v>8</v>
      </c>
      <c r="H20" s="48">
        <v>7.92</v>
      </c>
      <c r="I20" s="48">
        <v>6.16</v>
      </c>
      <c r="J20" s="48">
        <v>6.68</v>
      </c>
      <c r="K20" s="48">
        <v>5.4</v>
      </c>
      <c r="L20" s="48">
        <v>5.32</v>
      </c>
      <c r="M20" s="49">
        <f t="shared" si="1"/>
        <v>7.205</v>
      </c>
      <c r="N20" s="50" t="str">
        <f t="shared" si="0"/>
        <v>Khá</v>
      </c>
      <c r="O20" s="51">
        <v>8</v>
      </c>
      <c r="P20" s="52" t="str">
        <f t="shared" si="2"/>
        <v>Tốt</v>
      </c>
      <c r="Q20" s="54"/>
    </row>
    <row r="21" spans="1:17" s="13" customFormat="1" ht="22.5" customHeight="1">
      <c r="A21" s="41">
        <v>15</v>
      </c>
      <c r="B21" s="46" t="s">
        <v>47</v>
      </c>
      <c r="C21" s="47" t="s">
        <v>21</v>
      </c>
      <c r="D21" s="48">
        <v>2.12</v>
      </c>
      <c r="E21" s="48">
        <v>2.12</v>
      </c>
      <c r="F21" s="48">
        <v>0</v>
      </c>
      <c r="G21" s="48">
        <v>6.2</v>
      </c>
      <c r="H21" s="48">
        <v>0</v>
      </c>
      <c r="I21" s="48">
        <v>5.12</v>
      </c>
      <c r="J21" s="48">
        <v>2</v>
      </c>
      <c r="K21" s="48">
        <v>0</v>
      </c>
      <c r="L21" s="48">
        <v>0</v>
      </c>
      <c r="M21" s="49">
        <f t="shared" si="1"/>
        <v>1.7025000000000001</v>
      </c>
      <c r="N21" s="50" t="str">
        <f t="shared" si="0"/>
        <v>Kém</v>
      </c>
      <c r="O21" s="51">
        <v>5</v>
      </c>
      <c r="P21" s="52" t="str">
        <f t="shared" si="2"/>
        <v>Trung bình</v>
      </c>
      <c r="Q21" s="54" t="s">
        <v>93</v>
      </c>
    </row>
    <row r="22" spans="1:17" s="13" customFormat="1" ht="22.5" customHeight="1">
      <c r="A22" s="41">
        <v>16</v>
      </c>
      <c r="B22" s="46" t="s">
        <v>48</v>
      </c>
      <c r="C22" s="47" t="s">
        <v>22</v>
      </c>
      <c r="D22" s="48">
        <v>6.2</v>
      </c>
      <c r="E22" s="48">
        <v>5</v>
      </c>
      <c r="F22" s="48">
        <v>5.84</v>
      </c>
      <c r="G22" s="48">
        <v>7</v>
      </c>
      <c r="H22" s="48">
        <v>7.6</v>
      </c>
      <c r="I22" s="48">
        <v>5.88</v>
      </c>
      <c r="J22" s="48">
        <v>6.44</v>
      </c>
      <c r="K22" s="48">
        <v>6</v>
      </c>
      <c r="L22" s="48">
        <v>6.76</v>
      </c>
      <c r="M22" s="49">
        <f t="shared" si="1"/>
        <v>6.1375</v>
      </c>
      <c r="N22" s="50" t="str">
        <f t="shared" si="0"/>
        <v>TB Khá</v>
      </c>
      <c r="O22" s="51">
        <v>7.7</v>
      </c>
      <c r="P22" s="52" t="str">
        <f t="shared" si="2"/>
        <v>Khá</v>
      </c>
      <c r="Q22" s="54"/>
    </row>
    <row r="23" spans="1:17" s="13" customFormat="1" ht="22.5" customHeight="1">
      <c r="A23" s="41">
        <v>17</v>
      </c>
      <c r="B23" s="46" t="s">
        <v>36</v>
      </c>
      <c r="C23" s="47" t="s">
        <v>23</v>
      </c>
      <c r="D23" s="48">
        <v>2.4</v>
      </c>
      <c r="E23" s="48">
        <v>5.84</v>
      </c>
      <c r="F23" s="48">
        <v>5</v>
      </c>
      <c r="G23" s="48">
        <v>7.4</v>
      </c>
      <c r="H23" s="48">
        <v>6.92</v>
      </c>
      <c r="I23" s="48">
        <v>5.4</v>
      </c>
      <c r="J23" s="48">
        <v>2.32</v>
      </c>
      <c r="K23" s="48">
        <v>0</v>
      </c>
      <c r="L23" s="48">
        <v>5.32</v>
      </c>
      <c r="M23" s="49">
        <f t="shared" si="1"/>
        <v>5.0475</v>
      </c>
      <c r="N23" s="50" t="str">
        <f t="shared" si="0"/>
        <v>Trung bình</v>
      </c>
      <c r="O23" s="51">
        <v>6</v>
      </c>
      <c r="P23" s="52" t="str">
        <f t="shared" si="2"/>
        <v>TB Khá</v>
      </c>
      <c r="Q23" s="54" t="s">
        <v>101</v>
      </c>
    </row>
    <row r="24" spans="1:17" s="13" customFormat="1" ht="22.5" customHeight="1">
      <c r="A24" s="41">
        <v>18</v>
      </c>
      <c r="B24" s="46" t="s">
        <v>49</v>
      </c>
      <c r="C24" s="47" t="s">
        <v>50</v>
      </c>
      <c r="D24" s="48">
        <v>2</v>
      </c>
      <c r="E24" s="48">
        <v>2</v>
      </c>
      <c r="F24" s="48">
        <v>5.32</v>
      </c>
      <c r="G24" s="48">
        <v>6.2</v>
      </c>
      <c r="H24" s="48">
        <v>0</v>
      </c>
      <c r="I24" s="48">
        <v>0</v>
      </c>
      <c r="J24" s="48">
        <v>6</v>
      </c>
      <c r="K24" s="48">
        <v>0</v>
      </c>
      <c r="L24" s="48">
        <v>2</v>
      </c>
      <c r="M24" s="49">
        <f t="shared" si="1"/>
        <v>3.3125</v>
      </c>
      <c r="N24" s="50" t="str">
        <f t="shared" si="0"/>
        <v>Kém</v>
      </c>
      <c r="O24" s="51">
        <v>5</v>
      </c>
      <c r="P24" s="52" t="str">
        <f t="shared" si="2"/>
        <v>Trung bình</v>
      </c>
      <c r="Q24" s="54" t="s">
        <v>102</v>
      </c>
    </row>
    <row r="25" spans="1:17" s="13" customFormat="1" ht="22.5" customHeight="1">
      <c r="A25" s="41">
        <v>19</v>
      </c>
      <c r="B25" s="46" t="s">
        <v>51</v>
      </c>
      <c r="C25" s="47" t="s">
        <v>52</v>
      </c>
      <c r="D25" s="48">
        <v>6.44</v>
      </c>
      <c r="E25" s="48">
        <v>5.72</v>
      </c>
      <c r="F25" s="48">
        <v>5.68</v>
      </c>
      <c r="G25" s="48">
        <v>0</v>
      </c>
      <c r="H25" s="48">
        <v>7.68</v>
      </c>
      <c r="I25" s="48">
        <v>2.4</v>
      </c>
      <c r="J25" s="48">
        <v>6.92</v>
      </c>
      <c r="K25" s="48">
        <v>5</v>
      </c>
      <c r="L25" s="48">
        <v>6</v>
      </c>
      <c r="M25" s="49">
        <f t="shared" si="1"/>
        <v>5.4174999999999995</v>
      </c>
      <c r="N25" s="50" t="str">
        <f t="shared" si="0"/>
        <v>Trung bình</v>
      </c>
      <c r="O25" s="51">
        <v>6</v>
      </c>
      <c r="P25" s="52" t="str">
        <f t="shared" si="2"/>
        <v>TB Khá</v>
      </c>
      <c r="Q25" s="54" t="s">
        <v>103</v>
      </c>
    </row>
    <row r="26" spans="1:17" s="13" customFormat="1" ht="22.5" customHeight="1">
      <c r="A26" s="41">
        <v>20</v>
      </c>
      <c r="B26" s="46" t="s">
        <v>53</v>
      </c>
      <c r="C26" s="47" t="s">
        <v>54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5.12</v>
      </c>
      <c r="J26" s="48">
        <v>2.56</v>
      </c>
      <c r="K26" s="48">
        <v>0</v>
      </c>
      <c r="L26" s="48">
        <v>0</v>
      </c>
      <c r="M26" s="49">
        <f t="shared" si="1"/>
        <v>0</v>
      </c>
      <c r="N26" s="50" t="str">
        <f t="shared" si="0"/>
        <v>Kém</v>
      </c>
      <c r="O26" s="51">
        <v>5.5</v>
      </c>
      <c r="P26" s="52" t="str">
        <f t="shared" si="2"/>
        <v>Trung bình</v>
      </c>
      <c r="Q26" s="54" t="s">
        <v>94</v>
      </c>
    </row>
    <row r="27" spans="1:17" s="13" customFormat="1" ht="22.5" customHeight="1">
      <c r="A27" s="41">
        <v>21</v>
      </c>
      <c r="B27" s="46" t="s">
        <v>26</v>
      </c>
      <c r="C27" s="47" t="s">
        <v>55</v>
      </c>
      <c r="D27" s="48">
        <v>7.44</v>
      </c>
      <c r="E27" s="48">
        <v>6.56</v>
      </c>
      <c r="F27" s="48">
        <v>6.32</v>
      </c>
      <c r="G27" s="48">
        <v>6</v>
      </c>
      <c r="H27" s="48">
        <v>8.52</v>
      </c>
      <c r="I27" s="48">
        <v>6.44</v>
      </c>
      <c r="J27" s="48">
        <v>7.76</v>
      </c>
      <c r="K27" s="48">
        <v>5</v>
      </c>
      <c r="L27" s="48">
        <v>6.88</v>
      </c>
      <c r="M27" s="49">
        <f t="shared" si="1"/>
        <v>6.879999999999999</v>
      </c>
      <c r="N27" s="50" t="str">
        <f t="shared" si="0"/>
        <v>TB Khá</v>
      </c>
      <c r="O27" s="51">
        <v>7.7</v>
      </c>
      <c r="P27" s="52" t="str">
        <f t="shared" si="2"/>
        <v>Khá</v>
      </c>
      <c r="Q27" s="54"/>
    </row>
    <row r="28" spans="1:17" s="13" customFormat="1" ht="22.5" customHeight="1">
      <c r="A28" s="41">
        <v>22</v>
      </c>
      <c r="B28" s="46" t="s">
        <v>56</v>
      </c>
      <c r="C28" s="47" t="s">
        <v>57</v>
      </c>
      <c r="D28" s="48">
        <v>0</v>
      </c>
      <c r="E28" s="48">
        <v>5.6</v>
      </c>
      <c r="F28" s="48">
        <v>5</v>
      </c>
      <c r="G28" s="48">
        <v>5.8</v>
      </c>
      <c r="H28" s="48">
        <v>7.52</v>
      </c>
      <c r="I28" s="48">
        <v>0</v>
      </c>
      <c r="J28" s="48">
        <v>2</v>
      </c>
      <c r="K28" s="48">
        <v>0</v>
      </c>
      <c r="L28" s="48">
        <v>2.64</v>
      </c>
      <c r="M28" s="49">
        <f t="shared" si="1"/>
        <v>4.2775</v>
      </c>
      <c r="N28" s="50" t="str">
        <f t="shared" si="0"/>
        <v>Yếu</v>
      </c>
      <c r="O28" s="51">
        <v>5</v>
      </c>
      <c r="P28" s="52" t="str">
        <f t="shared" si="2"/>
        <v>Trung bình</v>
      </c>
      <c r="Q28" s="54" t="s">
        <v>104</v>
      </c>
    </row>
    <row r="29" spans="1:17" s="13" customFormat="1" ht="22.5" customHeight="1">
      <c r="A29" s="41">
        <v>23</v>
      </c>
      <c r="B29" s="46" t="s">
        <v>58</v>
      </c>
      <c r="C29" s="47" t="s">
        <v>59</v>
      </c>
      <c r="D29" s="48">
        <v>7.56</v>
      </c>
      <c r="E29" s="48">
        <v>6.6</v>
      </c>
      <c r="F29" s="48">
        <v>7.08</v>
      </c>
      <c r="G29" s="48">
        <v>7.4</v>
      </c>
      <c r="H29" s="48">
        <v>8.28</v>
      </c>
      <c r="I29" s="48">
        <v>6.52</v>
      </c>
      <c r="J29" s="48">
        <v>5.84</v>
      </c>
      <c r="K29" s="48">
        <v>5.88</v>
      </c>
      <c r="L29" s="48">
        <v>7.72</v>
      </c>
      <c r="M29" s="49">
        <f t="shared" si="1"/>
        <v>7.3</v>
      </c>
      <c r="N29" s="50" t="str">
        <f t="shared" si="0"/>
        <v>Khá</v>
      </c>
      <c r="O29" s="51">
        <v>8</v>
      </c>
      <c r="P29" s="52" t="str">
        <f t="shared" si="2"/>
        <v>Tốt</v>
      </c>
      <c r="Q29" s="54"/>
    </row>
    <row r="30" spans="1:17" s="13" customFormat="1" ht="22.5" customHeight="1">
      <c r="A30" s="41">
        <v>24</v>
      </c>
      <c r="B30" s="46" t="s">
        <v>31</v>
      </c>
      <c r="C30" s="47" t="s">
        <v>60</v>
      </c>
      <c r="D30" s="48">
        <v>6.36</v>
      </c>
      <c r="E30" s="48">
        <v>5.64</v>
      </c>
      <c r="F30" s="48">
        <v>5.48</v>
      </c>
      <c r="G30" s="48">
        <v>7</v>
      </c>
      <c r="H30" s="48">
        <v>7.6</v>
      </c>
      <c r="I30" s="48">
        <v>5.44</v>
      </c>
      <c r="J30" s="48">
        <v>6.92</v>
      </c>
      <c r="K30" s="48">
        <v>5.12</v>
      </c>
      <c r="L30" s="48">
        <v>6.36</v>
      </c>
      <c r="M30" s="49">
        <f t="shared" si="1"/>
        <v>6.1850000000000005</v>
      </c>
      <c r="N30" s="50" t="str">
        <f t="shared" si="0"/>
        <v>TB Khá</v>
      </c>
      <c r="O30" s="51">
        <v>7.9</v>
      </c>
      <c r="P30" s="52" t="str">
        <f t="shared" si="2"/>
        <v>Khá</v>
      </c>
      <c r="Q30" s="54"/>
    </row>
    <row r="31" spans="1:17" ht="22.5" customHeight="1">
      <c r="A31" s="41">
        <v>25</v>
      </c>
      <c r="B31" s="46" t="s">
        <v>61</v>
      </c>
      <c r="C31" s="47" t="s">
        <v>62</v>
      </c>
      <c r="D31" s="48">
        <v>0</v>
      </c>
      <c r="E31" s="48">
        <v>2</v>
      </c>
      <c r="F31" s="48">
        <v>5</v>
      </c>
      <c r="G31" s="48">
        <v>0</v>
      </c>
      <c r="H31" s="48">
        <v>0</v>
      </c>
      <c r="I31" s="48">
        <v>0</v>
      </c>
      <c r="J31" s="48">
        <v>2.16</v>
      </c>
      <c r="K31" s="48">
        <v>5.12</v>
      </c>
      <c r="L31" s="48">
        <v>2.4</v>
      </c>
      <c r="M31" s="49">
        <f t="shared" si="1"/>
        <v>1.9375</v>
      </c>
      <c r="N31" s="50" t="str">
        <f t="shared" si="0"/>
        <v>Kém</v>
      </c>
      <c r="O31" s="51">
        <v>5</v>
      </c>
      <c r="P31" s="52" t="str">
        <f t="shared" si="2"/>
        <v>Trung bình</v>
      </c>
      <c r="Q31" s="54" t="s">
        <v>95</v>
      </c>
    </row>
    <row r="32" spans="1:17" s="12" customFormat="1" ht="22.5" customHeight="1">
      <c r="A32" s="41">
        <v>26</v>
      </c>
      <c r="B32" s="46" t="s">
        <v>63</v>
      </c>
      <c r="C32" s="47" t="s">
        <v>24</v>
      </c>
      <c r="D32" s="48">
        <v>6.6</v>
      </c>
      <c r="E32" s="48">
        <v>5.6</v>
      </c>
      <c r="F32" s="48">
        <v>0</v>
      </c>
      <c r="G32" s="48">
        <v>6.2</v>
      </c>
      <c r="H32" s="48">
        <v>0</v>
      </c>
      <c r="I32" s="48">
        <v>5.56</v>
      </c>
      <c r="J32" s="48">
        <v>6.16</v>
      </c>
      <c r="K32" s="48">
        <v>0</v>
      </c>
      <c r="L32" s="48">
        <v>0</v>
      </c>
      <c r="M32" s="49">
        <f t="shared" si="1"/>
        <v>3.4749999999999996</v>
      </c>
      <c r="N32" s="50" t="str">
        <f t="shared" si="0"/>
        <v>Kém</v>
      </c>
      <c r="O32" s="51">
        <v>5</v>
      </c>
      <c r="P32" s="52" t="str">
        <f t="shared" si="2"/>
        <v>Trung bình</v>
      </c>
      <c r="Q32" s="54" t="s">
        <v>111</v>
      </c>
    </row>
    <row r="33" spans="1:17" ht="22.5" customHeight="1">
      <c r="A33" s="41">
        <v>27</v>
      </c>
      <c r="B33" s="46" t="s">
        <v>64</v>
      </c>
      <c r="C33" s="47" t="s">
        <v>65</v>
      </c>
      <c r="D33" s="48">
        <v>7.32</v>
      </c>
      <c r="E33" s="48">
        <v>5.72</v>
      </c>
      <c r="F33" s="48">
        <v>6.6</v>
      </c>
      <c r="G33" s="48">
        <v>7.6</v>
      </c>
      <c r="H33" s="48">
        <v>7.52</v>
      </c>
      <c r="I33" s="48">
        <v>5.52</v>
      </c>
      <c r="J33" s="48">
        <v>7</v>
      </c>
      <c r="K33" s="48">
        <v>5.4</v>
      </c>
      <c r="L33" s="48">
        <v>6.76</v>
      </c>
      <c r="M33" s="49">
        <f t="shared" si="1"/>
        <v>6.855</v>
      </c>
      <c r="N33" s="50" t="str">
        <f t="shared" si="0"/>
        <v>TB Khá</v>
      </c>
      <c r="O33" s="51">
        <v>8</v>
      </c>
      <c r="P33" s="52" t="str">
        <f t="shared" si="2"/>
        <v>Tốt</v>
      </c>
      <c r="Q33" s="54"/>
    </row>
    <row r="34" spans="1:17" ht="22.5" customHeight="1">
      <c r="A34" s="41">
        <v>28</v>
      </c>
      <c r="B34" s="46" t="s">
        <v>26</v>
      </c>
      <c r="C34" s="47" t="s">
        <v>66</v>
      </c>
      <c r="D34" s="48">
        <v>6.72</v>
      </c>
      <c r="E34" s="48">
        <v>6.6</v>
      </c>
      <c r="F34" s="48">
        <v>7.12</v>
      </c>
      <c r="G34" s="48">
        <v>7</v>
      </c>
      <c r="H34" s="48">
        <v>0</v>
      </c>
      <c r="I34" s="48">
        <v>6.4</v>
      </c>
      <c r="J34" s="48">
        <v>0</v>
      </c>
      <c r="K34" s="48">
        <v>7</v>
      </c>
      <c r="L34" s="48">
        <v>6.64</v>
      </c>
      <c r="M34" s="49">
        <f t="shared" si="1"/>
        <v>6.0175</v>
      </c>
      <c r="N34" s="50" t="str">
        <f t="shared" si="0"/>
        <v>TB Khá</v>
      </c>
      <c r="O34" s="51">
        <v>7</v>
      </c>
      <c r="P34" s="52" t="str">
        <f t="shared" si="2"/>
        <v>Khá</v>
      </c>
      <c r="Q34" s="55" t="s">
        <v>96</v>
      </c>
    </row>
    <row r="35" spans="1:17" s="15" customFormat="1" ht="19.5" customHeight="1">
      <c r="A35" s="65" t="s">
        <v>11</v>
      </c>
      <c r="B35" s="65"/>
      <c r="C35" s="65"/>
      <c r="D35" s="33" t="s">
        <v>106</v>
      </c>
      <c r="E35" s="32"/>
      <c r="F35" s="32"/>
      <c r="G35" s="32"/>
      <c r="H35" s="32"/>
      <c r="I35" s="32"/>
      <c r="J35" s="32"/>
      <c r="K35" s="32" t="s">
        <v>109</v>
      </c>
      <c r="L35" s="32"/>
      <c r="M35" s="33"/>
      <c r="O35" s="34"/>
      <c r="P35" s="34"/>
      <c r="Q35" s="32" t="s">
        <v>107</v>
      </c>
    </row>
    <row r="36" spans="1:17" s="15" customFormat="1" ht="19.5" customHeight="1">
      <c r="A36" s="40"/>
      <c r="B36" s="40"/>
      <c r="C36" s="40"/>
      <c r="D36" s="32" t="s">
        <v>108</v>
      </c>
      <c r="E36" s="32"/>
      <c r="F36" s="32"/>
      <c r="G36" s="32"/>
      <c r="H36" s="32"/>
      <c r="I36" s="32"/>
      <c r="J36" s="32"/>
      <c r="K36" s="32" t="s">
        <v>105</v>
      </c>
      <c r="L36" s="32"/>
      <c r="M36" s="33"/>
      <c r="N36" s="72" t="s">
        <v>69</v>
      </c>
      <c r="O36" s="72"/>
      <c r="P36" s="72"/>
      <c r="Q36" s="72"/>
    </row>
    <row r="37" spans="1:17" ht="18" customHeight="1">
      <c r="A37" s="59" t="s">
        <v>12</v>
      </c>
      <c r="B37" s="59"/>
      <c r="C37" s="59"/>
      <c r="D37" s="59"/>
      <c r="E37" s="59" t="s">
        <v>13</v>
      </c>
      <c r="F37" s="59"/>
      <c r="G37" s="59"/>
      <c r="H37" s="59"/>
      <c r="I37" s="59"/>
      <c r="J37" s="59"/>
      <c r="K37" s="59"/>
      <c r="L37" s="59"/>
      <c r="M37" s="59"/>
      <c r="N37" s="64" t="s">
        <v>14</v>
      </c>
      <c r="O37" s="64"/>
      <c r="P37" s="64"/>
      <c r="Q37" s="64"/>
    </row>
    <row r="38" spans="1:17" ht="18" customHeight="1">
      <c r="A38" s="35"/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6"/>
    </row>
    <row r="39" spans="1:17" s="17" customFormat="1" ht="50.25" customHeight="1">
      <c r="A39" s="64" t="s">
        <v>15</v>
      </c>
      <c r="B39" s="64"/>
      <c r="C39" s="64"/>
      <c r="D39" s="64"/>
      <c r="E39" s="59" t="s">
        <v>16</v>
      </c>
      <c r="F39" s="59"/>
      <c r="G39" s="59"/>
      <c r="H39" s="59"/>
      <c r="I39" s="59"/>
      <c r="J39" s="59"/>
      <c r="K39" s="59"/>
      <c r="L39" s="59"/>
      <c r="M39" s="59"/>
      <c r="N39" s="59" t="s">
        <v>67</v>
      </c>
      <c r="O39" s="59"/>
      <c r="P39" s="59"/>
      <c r="Q39" s="59"/>
    </row>
    <row r="40" spans="1:17" ht="19.5" customHeight="1">
      <c r="A40" s="10"/>
      <c r="B40" s="18"/>
      <c r="C40" s="18"/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9" s="23" customFormat="1" ht="19.5" customHeight="1">
      <c r="A41" s="21"/>
      <c r="B41" s="39" t="s">
        <v>1</v>
      </c>
      <c r="C41" s="30" t="s">
        <v>83</v>
      </c>
      <c r="D41" s="22"/>
      <c r="E41" s="22"/>
      <c r="H41" s="22"/>
      <c r="J41" s="30" t="s">
        <v>81</v>
      </c>
      <c r="K41" s="22"/>
      <c r="L41" s="22"/>
      <c r="N41" s="22"/>
      <c r="P41" s="30" t="s">
        <v>84</v>
      </c>
      <c r="Q41" s="22"/>
      <c r="S41" s="24"/>
    </row>
    <row r="42" spans="1:17" s="28" customFormat="1" ht="19.5" customHeight="1">
      <c r="A42" s="25"/>
      <c r="B42" s="26"/>
      <c r="C42" s="30" t="s">
        <v>79</v>
      </c>
      <c r="D42" s="27"/>
      <c r="E42" s="27"/>
      <c r="H42" s="27"/>
      <c r="J42" s="30" t="s">
        <v>82</v>
      </c>
      <c r="K42" s="27"/>
      <c r="L42" s="27"/>
      <c r="N42" s="27"/>
      <c r="P42" s="30" t="s">
        <v>85</v>
      </c>
      <c r="Q42" s="27"/>
    </row>
    <row r="43" spans="2:16" ht="18" customHeight="1">
      <c r="B43" s="4"/>
      <c r="C43" s="30" t="s">
        <v>80</v>
      </c>
      <c r="J43" s="30" t="s">
        <v>87</v>
      </c>
      <c r="P43" s="30" t="s">
        <v>86</v>
      </c>
    </row>
    <row r="44" ht="18" customHeight="1">
      <c r="B44" s="4"/>
    </row>
    <row r="45" ht="18" customHeight="1">
      <c r="B45" s="4"/>
    </row>
    <row r="46" ht="18" customHeight="1">
      <c r="B46" s="4"/>
    </row>
    <row r="47" ht="18" customHeight="1">
      <c r="B47" s="4"/>
    </row>
    <row r="48" ht="18" customHeight="1">
      <c r="B48" s="4"/>
    </row>
    <row r="49" ht="18" customHeight="1">
      <c r="B49" s="4"/>
    </row>
    <row r="50" ht="18" customHeight="1">
      <c r="B50" s="4"/>
    </row>
    <row r="51" ht="18" customHeight="1">
      <c r="B51" s="4"/>
    </row>
    <row r="52" ht="18" customHeight="1">
      <c r="B52" s="4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</sheetData>
  <sheetProtection/>
  <mergeCells count="19">
    <mergeCell ref="E39:M39"/>
    <mergeCell ref="M3:Q3"/>
    <mergeCell ref="A39:D39"/>
    <mergeCell ref="A35:C35"/>
    <mergeCell ref="Q5:Q6"/>
    <mergeCell ref="A5:A6"/>
    <mergeCell ref="B5:C6"/>
    <mergeCell ref="N37:Q37"/>
    <mergeCell ref="N39:Q39"/>
    <mergeCell ref="N36:Q36"/>
    <mergeCell ref="A1:F1"/>
    <mergeCell ref="N5:N6"/>
    <mergeCell ref="A37:D37"/>
    <mergeCell ref="M5:M6"/>
    <mergeCell ref="G1:Q1"/>
    <mergeCell ref="O5:O6"/>
    <mergeCell ref="P5:P6"/>
    <mergeCell ref="A2:Q2"/>
    <mergeCell ref="E37:M37"/>
  </mergeCells>
  <conditionalFormatting sqref="D7:L34">
    <cfRule type="expression" priority="1" dxfId="0" stopIfTrue="1">
      <formula>D7&lt;5</formula>
    </cfRule>
  </conditionalFormatting>
  <printOptions/>
  <pageMargins left="0.63" right="0.44" top="0.5" bottom="0.57" header="0.52" footer="0.5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2017-03-16T06:46:25Z</cp:lastPrinted>
  <dcterms:created xsi:type="dcterms:W3CDTF">2008-12-24T06:04:07Z</dcterms:created>
  <dcterms:modified xsi:type="dcterms:W3CDTF">2017-05-29T09:06:19Z</dcterms:modified>
  <cp:category/>
  <cp:version/>
  <cp:contentType/>
  <cp:contentStatus/>
</cp:coreProperties>
</file>